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720" activeTab="0"/>
  </bookViews>
  <sheets>
    <sheet name="FORMULA 2-FACTOR C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<sst xmlns="http://schemas.openxmlformats.org/spreadsheetml/2006/main" count="26" uniqueCount="26">
  <si>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NOMBRE</t>
  </si>
  <si>
    <t>FACTOR</t>
  </si>
  <si>
    <t>Pr</t>
  </si>
  <si>
    <t xml:space="preserve">No </t>
  </si>
  <si>
    <t>P.OFICIAL</t>
  </si>
  <si>
    <t>CARLOS PALTA</t>
  </si>
  <si>
    <t>CONSORCIO GC</t>
  </si>
  <si>
    <t>VICTOR MARTINEZ</t>
  </si>
  <si>
    <t>OLGA PATRICIA BALDRICH</t>
  </si>
  <si>
    <t>YAMIL HANDAM</t>
  </si>
  <si>
    <t>EDGAR FELIPE ACOSTA</t>
  </si>
  <si>
    <t>HERNAN MUÑOZ</t>
  </si>
  <si>
    <t>ERWIN CARDENAS</t>
  </si>
  <si>
    <t>HAROLD MUÑOZ</t>
  </si>
  <si>
    <t>CONSORCIO OMP</t>
  </si>
  <si>
    <t>PG</t>
  </si>
  <si>
    <t>F=1,005xPG</t>
  </si>
  <si>
    <t>MAYOR PUNTAJE</t>
  </si>
  <si>
    <t>UNIVERSIDAD DEL CAUCA</t>
  </si>
  <si>
    <t>VICERRECTORIA ADMINISTRATIVA</t>
  </si>
  <si>
    <t>VALOR PROPUESTA</t>
  </si>
  <si>
    <r>
      <t xml:space="preserve">INVITACIÓN A COTIZAR  </t>
    </r>
    <r>
      <rPr>
        <b/>
        <sz val="9"/>
        <rFont val="Tahoma"/>
        <family val="2"/>
      </rPr>
      <t>No. 005</t>
    </r>
    <r>
      <rPr>
        <b/>
        <sz val="9"/>
        <color indexed="8"/>
        <rFont val="Tahoma"/>
        <family val="2"/>
      </rPr>
      <t xml:space="preserve"> DE  2009</t>
    </r>
  </si>
  <si>
    <t xml:space="preserve">OBRA CIVIL A TODO COSTO PARA EL CAMBIO DE CUBIERTA DE TEJA DE BARRO A TEJA DE ASBESTO </t>
  </si>
  <si>
    <t>CEMENTO DEL EDIFICIO DE SANTO DOMINGO DE LA UNIVERSIDAD DEL CAUCA - PRIMERA ETAPA</t>
  </si>
  <si>
    <t>Popayán, Marzo 05 de 2009</t>
  </si>
  <si>
    <t>APLICACIÓN FORMULA 2   -  FACTOR C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</si>
</sst>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_ * #,##0_ ;_ * \-#,##0_ ;_ * &quot;-&quot;??_ ;_ @_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1" fillId="0" borderId="1" xfId="17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72" fontId="2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173" fontId="1" fillId="0" borderId="0" xfId="17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4" xfId="0" applyFont="1" applyBorder="1" applyAlignment="1">
      <alignment/>
    </xf>
    <xf numFmtId="171" fontId="3" fillId="0" borderId="4" xfId="17" applyFont="1" applyBorder="1" applyAlignment="1">
      <alignment/>
    </xf>
    <xf numFmtId="4" fontId="2" fillId="0" borderId="4" xfId="0" applyNumberFormat="1" applyFont="1" applyFill="1" applyBorder="1" applyAlignment="1">
      <alignment horizontal="center"/>
    </xf>
    <xf numFmtId="172" fontId="2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171" fontId="0" fillId="0" borderId="4" xfId="17" applyFont="1" applyBorder="1" applyAlignment="1">
      <alignment/>
    </xf>
    <xf numFmtId="4" fontId="1" fillId="0" borderId="4" xfId="0" applyNumberFormat="1" applyFont="1" applyFill="1" applyBorder="1" applyAlignment="1">
      <alignment horizontal="center"/>
    </xf>
    <xf numFmtId="172" fontId="1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B33" sqref="B33"/>
    </sheetView>
  </sheetViews>
  <sheetFormatPr defaultColWidth="11.421875" defaultRowHeight="12.75"/>
  <cols>
    <col min="1" max="1" width="8.28125" style="1" customWidth="1"/>
    <col min="2" max="2" width="30.8515625" style="2" customWidth="1"/>
    <col min="3" max="3" width="22.00390625" style="1" customWidth="1"/>
    <col min="4" max="4" width="18.57421875" style="1" customWidth="1"/>
    <col min="5" max="5" width="18.00390625" style="1" customWidth="1"/>
  </cols>
  <sheetData>
    <row r="1" spans="1:5" s="1" customFormat="1" ht="12.75">
      <c r="A1" s="30" t="s">
        <v>18</v>
      </c>
      <c r="B1" s="30"/>
      <c r="C1" s="30"/>
      <c r="D1" s="30"/>
      <c r="E1" s="30"/>
    </row>
    <row r="2" spans="1:5" s="1" customFormat="1" ht="12.75">
      <c r="A2" s="30" t="s">
        <v>19</v>
      </c>
      <c r="B2" s="30"/>
      <c r="C2" s="30"/>
      <c r="D2" s="30"/>
      <c r="E2" s="30"/>
    </row>
    <row r="3" spans="1:5" s="1" customFormat="1" ht="12.75">
      <c r="A3" s="31" t="s">
        <v>21</v>
      </c>
      <c r="B3" s="31"/>
      <c r="C3" s="31"/>
      <c r="D3" s="31"/>
      <c r="E3" s="31"/>
    </row>
    <row r="4" spans="1:5" s="1" customFormat="1" ht="12.75">
      <c r="A4" s="32" t="s">
        <v>22</v>
      </c>
      <c r="B4" s="32"/>
      <c r="C4" s="32"/>
      <c r="D4" s="32"/>
      <c r="E4" s="32"/>
    </row>
    <row r="5" spans="1:5" s="1" customFormat="1" ht="12.75">
      <c r="A5" s="31" t="s">
        <v>23</v>
      </c>
      <c r="B5" s="31"/>
      <c r="C5" s="31"/>
      <c r="D5" s="31"/>
      <c r="E5" s="31"/>
    </row>
    <row r="7" spans="1:5" ht="12.75">
      <c r="A7" s="30" t="s">
        <v>25</v>
      </c>
      <c r="B7" s="30"/>
      <c r="C7" s="30"/>
      <c r="D7" s="30"/>
      <c r="E7" s="30"/>
    </row>
    <row r="8" spans="4:5" ht="12.75">
      <c r="D8" s="27" t="s">
        <v>24</v>
      </c>
      <c r="E8" s="27"/>
    </row>
    <row r="9" spans="1:5" ht="12.75">
      <c r="A9" s="28" t="s">
        <v>3</v>
      </c>
      <c r="B9" s="28" t="s">
        <v>0</v>
      </c>
      <c r="C9" s="28" t="s">
        <v>20</v>
      </c>
      <c r="D9" s="28" t="s">
        <v>1</v>
      </c>
      <c r="E9" s="28" t="s">
        <v>2</v>
      </c>
    </row>
    <row r="10" spans="1:5" ht="12.75">
      <c r="A10" s="29"/>
      <c r="B10" s="29" t="s">
        <v>4</v>
      </c>
      <c r="C10" s="29"/>
      <c r="D10" s="29"/>
      <c r="E10" s="29"/>
    </row>
    <row r="11" spans="1:5" ht="12.75">
      <c r="A11" s="25">
        <v>1</v>
      </c>
      <c r="B11" s="16" t="s">
        <v>5</v>
      </c>
      <c r="C11" s="17">
        <v>149473500</v>
      </c>
      <c r="D11" s="18">
        <f aca="true" t="shared" si="0" ref="D11:D20">$C$24</f>
        <v>149331947.7</v>
      </c>
      <c r="E11" s="19">
        <f aca="true" t="shared" si="1" ref="E11:E20">ROUND((1-SQRT(ABS(C11-D11)/D11))*1000,3)</f>
        <v>969.212</v>
      </c>
    </row>
    <row r="12" spans="1:5" ht="12.75">
      <c r="A12" s="26">
        <v>2</v>
      </c>
      <c r="B12" s="20" t="s">
        <v>6</v>
      </c>
      <c r="C12" s="21">
        <v>148365503</v>
      </c>
      <c r="D12" s="22">
        <f t="shared" si="0"/>
        <v>149331947.7</v>
      </c>
      <c r="E12" s="23">
        <f t="shared" si="1"/>
        <v>919.553</v>
      </c>
    </row>
    <row r="13" spans="1:5" ht="12.75">
      <c r="A13" s="26">
        <v>3</v>
      </c>
      <c r="B13" s="20" t="s">
        <v>7</v>
      </c>
      <c r="C13" s="21">
        <v>147509854</v>
      </c>
      <c r="D13" s="22">
        <f t="shared" si="0"/>
        <v>149331947.7</v>
      </c>
      <c r="E13" s="23">
        <f t="shared" si="1"/>
        <v>889.539</v>
      </c>
    </row>
    <row r="14" spans="1:5" ht="12.75">
      <c r="A14" s="26">
        <v>4</v>
      </c>
      <c r="B14" s="20" t="s">
        <v>8</v>
      </c>
      <c r="C14" s="21">
        <v>149060374</v>
      </c>
      <c r="D14" s="22">
        <f t="shared" si="0"/>
        <v>149331947.7</v>
      </c>
      <c r="E14" s="23">
        <f t="shared" si="1"/>
        <v>957.355</v>
      </c>
    </row>
    <row r="15" spans="1:5" ht="12.75">
      <c r="A15" s="26">
        <v>5</v>
      </c>
      <c r="B15" s="20" t="s">
        <v>9</v>
      </c>
      <c r="C15" s="21">
        <v>148360188</v>
      </c>
      <c r="D15" s="22">
        <f t="shared" si="0"/>
        <v>149331947.7</v>
      </c>
      <c r="E15" s="23">
        <f t="shared" si="1"/>
        <v>919.332</v>
      </c>
    </row>
    <row r="16" spans="1:5" ht="12.75">
      <c r="A16" s="26">
        <v>6</v>
      </c>
      <c r="B16" s="20" t="s">
        <v>10</v>
      </c>
      <c r="C16" s="21">
        <v>148795123</v>
      </c>
      <c r="D16" s="22">
        <f t="shared" si="0"/>
        <v>149331947.7</v>
      </c>
      <c r="E16" s="23">
        <f t="shared" si="1"/>
        <v>940.043</v>
      </c>
    </row>
    <row r="17" spans="1:5" ht="12.75">
      <c r="A17" s="26">
        <v>7</v>
      </c>
      <c r="B17" s="20" t="s">
        <v>11</v>
      </c>
      <c r="C17" s="21">
        <v>148226500</v>
      </c>
      <c r="D17" s="22">
        <f t="shared" si="0"/>
        <v>149331947.7</v>
      </c>
      <c r="E17" s="23">
        <f t="shared" si="1"/>
        <v>913.962</v>
      </c>
    </row>
    <row r="18" spans="1:5" ht="12.75">
      <c r="A18" s="26">
        <v>8</v>
      </c>
      <c r="B18" s="20" t="s">
        <v>12</v>
      </c>
      <c r="C18" s="21">
        <v>148492639</v>
      </c>
      <c r="D18" s="22">
        <f t="shared" si="0"/>
        <v>149331947.7</v>
      </c>
      <c r="E18" s="23">
        <f t="shared" si="1"/>
        <v>925.031</v>
      </c>
    </row>
    <row r="19" spans="1:5" ht="12.75">
      <c r="A19" s="26">
        <v>9</v>
      </c>
      <c r="B19" s="20" t="s">
        <v>13</v>
      </c>
      <c r="C19" s="21">
        <v>148628056</v>
      </c>
      <c r="D19" s="22">
        <f t="shared" si="0"/>
        <v>149331947.7</v>
      </c>
      <c r="E19" s="23">
        <f t="shared" si="1"/>
        <v>931.344</v>
      </c>
    </row>
    <row r="20" spans="1:5" ht="12.75">
      <c r="A20" s="26">
        <v>10</v>
      </c>
      <c r="B20" s="20" t="s">
        <v>14</v>
      </c>
      <c r="C20" s="21">
        <v>148987095</v>
      </c>
      <c r="D20" s="22">
        <f t="shared" si="0"/>
        <v>149331947.7</v>
      </c>
      <c r="E20" s="23">
        <f t="shared" si="1"/>
        <v>951.945</v>
      </c>
    </row>
    <row r="21" spans="1:5" ht="12.75">
      <c r="A21" s="7"/>
      <c r="B21"/>
      <c r="C21" s="8"/>
      <c r="D21" s="5"/>
      <c r="E21" s="6"/>
    </row>
    <row r="22" ht="13.5" thickBot="1"/>
    <row r="23" spans="2:3" ht="13.5" thickBot="1">
      <c r="B23" s="3" t="s">
        <v>15</v>
      </c>
      <c r="C23" s="9">
        <f>ROUND(GEOMEAN(C11:C20),2)</f>
        <v>148589002.69</v>
      </c>
    </row>
    <row r="24" spans="2:3" ht="12.75">
      <c r="B24" s="3" t="s">
        <v>16</v>
      </c>
      <c r="C24" s="10">
        <f>ROUND(1.005*C23,2)</f>
        <v>149331947.7</v>
      </c>
    </row>
    <row r="25" spans="2:3" ht="13.5" thickBot="1">
      <c r="B25" s="3"/>
      <c r="C25" s="11"/>
    </row>
    <row r="26" spans="2:3" ht="12.75">
      <c r="B26" s="3" t="s">
        <v>17</v>
      </c>
      <c r="C26" s="12">
        <f>MAX(E11:E20)</f>
        <v>969.212</v>
      </c>
    </row>
    <row r="27" spans="2:3" ht="13.5" thickBot="1">
      <c r="B27" s="3"/>
      <c r="C27" s="11"/>
    </row>
    <row r="28" spans="2:5" ht="12.75">
      <c r="B28" s="3"/>
      <c r="C28" s="13"/>
      <c r="E28" s="4"/>
    </row>
    <row r="29" spans="2:3" ht="12.75">
      <c r="B29" s="3"/>
      <c r="C29" s="14"/>
    </row>
    <row r="30" spans="2:3" ht="12.75">
      <c r="B30" s="3"/>
      <c r="C30" s="15"/>
    </row>
    <row r="32" ht="12.75">
      <c r="B32" s="24"/>
    </row>
  </sheetData>
  <mergeCells count="12">
    <mergeCell ref="A7:E7"/>
    <mergeCell ref="A1:E1"/>
    <mergeCell ref="A2:E2"/>
    <mergeCell ref="A3:E3"/>
    <mergeCell ref="A4:E4"/>
    <mergeCell ref="A5:E5"/>
    <mergeCell ref="D8:E8"/>
    <mergeCell ref="A9:A10"/>
    <mergeCell ref="B9:B10"/>
    <mergeCell ref="D9:D10"/>
    <mergeCell ref="E9:E10"/>
    <mergeCell ref="C9:C10"/>
  </mergeCells>
  <printOptions/>
  <pageMargins left="0.75" right="0.75" top="1" bottom="1" header="0" footer="0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 unicauca</cp:lastModifiedBy>
  <cp:lastPrinted>2009-03-06T13:42:55Z</cp:lastPrinted>
  <dcterms:created xsi:type="dcterms:W3CDTF">2009-03-05T23:07:36Z</dcterms:created>
  <dcterms:modified xsi:type="dcterms:W3CDTF">2009-03-06T21:12:21Z</dcterms:modified>
  <cp:category/>
  <cp:version/>
  <cp:contentType/>
  <cp:contentStatus/>
</cp:coreProperties>
</file>